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дод1" sheetId="1" r:id="rId1"/>
    <sheet name="дод2" sheetId="2" r:id="rId2"/>
    <sheet name="дод3" sheetId="8" r:id="rId3"/>
    <sheet name="дод4" sheetId="4" r:id="rId4"/>
    <sheet name="дод4 (2)" sheetId="9" r:id="rId5"/>
    <sheet name="дод5" sheetId="5" r:id="rId6"/>
  </sheets>
  <definedNames>
    <definedName name="_xlnm.Print_Titles" localSheetId="0">дод1!$2:$3</definedName>
    <definedName name="_xlnm.Print_Area" localSheetId="0">дод1!$A$1:$H$45</definedName>
    <definedName name="_xlnm.Print_Area" localSheetId="1">дод2!$A$1:$G$14</definedName>
    <definedName name="_xlnm.Print_Area" localSheetId="3">дод4!$A$1:$E$10</definedName>
    <definedName name="_xlnm.Print_Area" localSheetId="4">'дод4 (2)'!$A$1:$E$7</definedName>
    <definedName name="_xlnm.Print_Area" localSheetId="5">дод5!$A$1:$E$16</definedName>
  </definedNames>
  <calcPr calcId="125725"/>
</workbook>
</file>

<file path=xl/calcChain.xml><?xml version="1.0" encoding="utf-8"?>
<calcChain xmlns="http://schemas.openxmlformats.org/spreadsheetml/2006/main">
  <c r="G34" i="1"/>
  <c r="E36"/>
  <c r="D27"/>
  <c r="G27"/>
  <c r="E27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30"/>
  <c r="F34" s="1"/>
  <c r="F31"/>
  <c r="F32"/>
  <c r="F26"/>
  <c r="F6"/>
  <c r="A1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F27" l="1"/>
  <c r="F35"/>
  <c r="G35"/>
  <c r="D35"/>
  <c r="E35"/>
  <c r="F9" i="2" l="1"/>
  <c r="E9"/>
</calcChain>
</file>

<file path=xl/sharedStrings.xml><?xml version="1.0" encoding="utf-8"?>
<sst xmlns="http://schemas.openxmlformats.org/spreadsheetml/2006/main" count="116" uniqueCount="73">
  <si>
    <t>№ з/п</t>
  </si>
  <si>
    <t>Рахунок, субрахунок</t>
  </si>
  <si>
    <t>Найменування, стисла характеристика та призначення об'єкта (пооб'єктно)</t>
  </si>
  <si>
    <t>Один. вимір.</t>
  </si>
  <si>
    <t>За даними бухгалтерського обліку</t>
  </si>
  <si>
    <t>кількість</t>
  </si>
  <si>
    <t>первісна (переоцінена) вартість</t>
  </si>
  <si>
    <t>сума зносу (накопиченої амортизації)</t>
  </si>
  <si>
    <t>балансова вартість</t>
  </si>
  <si>
    <t>Інші відомості</t>
  </si>
  <si>
    <t>Матеріальні цінності</t>
  </si>
  <si>
    <t>найменування, вид, сорт, група (за кожним найменуванням)</t>
  </si>
  <si>
    <t>Одиниця виміру</t>
  </si>
  <si>
    <t>за даними бухгалтерського обліку</t>
  </si>
  <si>
    <t>сума</t>
  </si>
  <si>
    <t>Інші відомості або примітки</t>
  </si>
  <si>
    <t>Найменування органу Казначейства, банку, у якому відкрито рахунок</t>
  </si>
  <si>
    <t>Номер рахунку</t>
  </si>
  <si>
    <t>Код або назва валюти</t>
  </si>
  <si>
    <t>Сума</t>
  </si>
  <si>
    <t>Дебітор</t>
  </si>
  <si>
    <t>найменування</t>
  </si>
  <si>
    <t>ЄДРПОУ (рестраційний номер облікової картки платника податків або серія та номер паспорта)</t>
  </si>
  <si>
    <t>Дата виникнення заборгованості</t>
  </si>
  <si>
    <t>Сума заборгованості</t>
  </si>
  <si>
    <t>Найменування субрахунку бухгалтерського обліку</t>
  </si>
  <si>
    <t>Разом дебіторська заборгованість</t>
  </si>
  <si>
    <t>Кредитор</t>
  </si>
  <si>
    <t>к-ть</t>
  </si>
  <si>
    <t>Разом кредиторська  заборгованість</t>
  </si>
  <si>
    <t xml:space="preserve">Філія обласного управління АТ Ощадбанк"                                              м. Новгород-Сіверський </t>
  </si>
  <si>
    <t>РАЗОМ  за рахунками</t>
  </si>
  <si>
    <t>Рахунок  10 "Основні засоби"</t>
  </si>
  <si>
    <t>Рахунок 11 "Інші необоротні матеріальні aктиви"</t>
  </si>
  <si>
    <t>РАЗОМ ЗА РАХУНКОМ                   11 "Інші необоротні матеріальні aктиви"</t>
  </si>
  <si>
    <t>РАЗОМ ЗА РАХУНКОМ             10 "Основні засоби"</t>
  </si>
  <si>
    <t>20 "Виробничі запаси"</t>
  </si>
  <si>
    <t>РАЗОМ ЗА РАХУНКОМ 20 "Виробничі запаси"</t>
  </si>
  <si>
    <t>UA963535530000026002300287915</t>
  </si>
  <si>
    <t>Артезіанська свердловина с.Комань</t>
  </si>
  <si>
    <t>Артезіанська свердловина с.Чулатів</t>
  </si>
  <si>
    <t>Артезіанська свердловина с.Дробишів</t>
  </si>
  <si>
    <t>Артезіанська свердловина с.Чернацьке</t>
  </si>
  <si>
    <t>Артезіанська свердловина с.Араповичі</t>
  </si>
  <si>
    <t>Водонапірна башта с.Комань</t>
  </si>
  <si>
    <t>Водонапірна башта с.Чулатів</t>
  </si>
  <si>
    <t>Водонапірна башта с.Дробишів</t>
  </si>
  <si>
    <t>Водонапірна башта с.Чернацьке</t>
  </si>
  <si>
    <t>Водонапірна башта с.Араповичи</t>
  </si>
  <si>
    <t>Газосклад</t>
  </si>
  <si>
    <t>Трактор МТЗ-80Л</t>
  </si>
  <si>
    <t>Насос ЄЦВ 6-6,5-100</t>
  </si>
  <si>
    <t>Насос ЄЦВ 6-6,5-120</t>
  </si>
  <si>
    <t>Насос ЄЦВ 6-6,5-85</t>
  </si>
  <si>
    <t xml:space="preserve">Комп’ютер у комплекті </t>
  </si>
  <si>
    <t>Водонапірна лінія с.Комань (км)</t>
  </si>
  <si>
    <t>Водонапірна лінія с.Чулатів(км)</t>
  </si>
  <si>
    <t>Водонапірна лінія с.Дробишів(км)</t>
  </si>
  <si>
    <t>Водонапірна лінія с.Чернацьке(км)</t>
  </si>
  <si>
    <t>Водонапірна лінія с.Араповичі(км)</t>
  </si>
  <si>
    <t>Насос  Optima 4SD 6/20</t>
  </si>
  <si>
    <t>грн.</t>
  </si>
  <si>
    <t>Готівкові кошти, грн.</t>
  </si>
  <si>
    <t>За послуги водопостачання</t>
  </si>
  <si>
    <t>Абоненти</t>
  </si>
  <si>
    <t>серпень 2021</t>
  </si>
  <si>
    <t xml:space="preserve">ВСЬОГО НЕОБОРОТНИХ АКТИВІВ </t>
  </si>
  <si>
    <t>Додаток 1 до Передавального акта КП "Команське". Необоротні активи</t>
  </si>
  <si>
    <t>Додаток 2 до Передавального акта  КП "Команське"  "Запаси"</t>
  </si>
  <si>
    <t>Додаток 3 до Передавального акта  КП "Команське"                                                                                            Поточна  дебіторська заборгованість</t>
  </si>
  <si>
    <t>Додаток 4 до Передавального акта   КП "Команське"                                                        Гроші та їх еквіваленти (грошові кошти на рахунках)</t>
  </si>
  <si>
    <t>Додаток 4_1 до Передавального акта   КП  "Команське"                                                                                                Гроші та їх еквіваленти (готівкові кошти в касі)</t>
  </si>
  <si>
    <t>Додаток 5 до Передавального акта  КП "Команське"                                                                                         Поточна  кредиторська заборгованість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</si>
</sst>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0" fillId="0" borderId="1" xfId="0" applyFont="1" applyBorder="1" applyAlignment="1">
      <alignment horizontal="right"/>
    </xf>
    <xf numFmtId="0" fontId="4" fillId="2" borderId="1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2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" fontId="6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0" fontId="2" fillId="0" borderId="1" xfId="0" applyFont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5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2" fontId="14" fillId="0" borderId="5" xfId="0" applyNumberFormat="1" applyFont="1" applyBorder="1" applyAlignment="1">
      <alignment horizontal="center" vertical="center" wrapText="1"/>
    </xf>
    <xf numFmtId="2" fontId="14" fillId="0" borderId="10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6" fillId="0" borderId="1" xfId="0" applyFont="1" applyBorder="1"/>
    <xf numFmtId="0" fontId="16" fillId="0" borderId="0" xfId="0" applyFont="1"/>
    <xf numFmtId="0" fontId="11" fillId="0" borderId="1" xfId="0" applyFont="1" applyBorder="1"/>
    <xf numFmtId="0" fontId="11" fillId="0" borderId="0" xfId="0" applyFont="1"/>
    <xf numFmtId="0" fontId="17" fillId="0" borderId="1" xfId="0" applyFont="1" applyBorder="1" applyAlignment="1">
      <alignment vertical="center" wrapText="1"/>
    </xf>
    <xf numFmtId="2" fontId="17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2" fontId="5" fillId="0" borderId="5" xfId="0" applyNumberFormat="1" applyFont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16" fillId="0" borderId="3" xfId="0" applyFont="1" applyBorder="1"/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2" fontId="5" fillId="0" borderId="12" xfId="0" applyNumberFormat="1" applyFont="1" applyBorder="1" applyAlignment="1">
      <alignment horizontal="center" vertical="center" wrapText="1"/>
    </xf>
    <xf numFmtId="2" fontId="17" fillId="0" borderId="1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0" fontId="5" fillId="0" borderId="14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vertic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5"/>
  <sheetViews>
    <sheetView tabSelected="1" view="pageBreakPreview" zoomScaleNormal="100" zoomScaleSheetLayoutView="100" workbookViewId="0">
      <pane xSplit="2" ySplit="4" topLeftCell="C29" activePane="bottomRight" state="frozen"/>
      <selection pane="topRight" activeCell="D1" sqref="D1"/>
      <selection pane="bottomLeft" activeCell="A5" sqref="A5"/>
      <selection pane="bottomRight" sqref="A1:K1"/>
    </sheetView>
  </sheetViews>
  <sheetFormatPr defaultRowHeight="15"/>
  <cols>
    <col min="1" max="1" width="6.140625" customWidth="1"/>
    <col min="2" max="2" width="31.28515625" customWidth="1"/>
    <col min="5" max="5" width="15" customWidth="1"/>
    <col min="6" max="6" width="13.140625" customWidth="1"/>
    <col min="7" max="7" width="12" customWidth="1"/>
    <col min="8" max="8" width="11.7109375" customWidth="1"/>
    <col min="9" max="11" width="0" hidden="1" customWidth="1"/>
  </cols>
  <sheetData>
    <row r="1" spans="1:11" s="2" customFormat="1" ht="27.75" customHeight="1">
      <c r="A1" s="78" t="s">
        <v>67</v>
      </c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1" s="2" customFormat="1" ht="15" customHeight="1">
      <c r="A2" s="79" t="s">
        <v>0</v>
      </c>
      <c r="B2" s="79" t="s">
        <v>2</v>
      </c>
      <c r="C2" s="81" t="s">
        <v>3</v>
      </c>
      <c r="D2" s="83" t="s">
        <v>4</v>
      </c>
      <c r="E2" s="84"/>
      <c r="F2" s="84"/>
      <c r="G2" s="84"/>
      <c r="H2" s="81" t="s">
        <v>9</v>
      </c>
      <c r="I2" s="4"/>
      <c r="J2" s="4"/>
      <c r="K2" s="4"/>
    </row>
    <row r="3" spans="1:11" s="2" customFormat="1" ht="108" customHeight="1">
      <c r="A3" s="80"/>
      <c r="B3" s="80"/>
      <c r="C3" s="82"/>
      <c r="D3" s="5" t="s">
        <v>5</v>
      </c>
      <c r="E3" s="5" t="s">
        <v>6</v>
      </c>
      <c r="F3" s="5" t="s">
        <v>7</v>
      </c>
      <c r="G3" s="5" t="s">
        <v>8</v>
      </c>
      <c r="H3" s="82"/>
      <c r="I3" s="6"/>
      <c r="J3" s="6"/>
      <c r="K3" s="6"/>
    </row>
    <row r="4" spans="1:11" s="2" customFormat="1">
      <c r="A4" s="7">
        <v>1</v>
      </c>
      <c r="B4" s="7">
        <v>2</v>
      </c>
      <c r="C4" s="7">
        <v>7</v>
      </c>
      <c r="D4" s="7">
        <v>8</v>
      </c>
      <c r="E4" s="7">
        <v>9</v>
      </c>
      <c r="F4" s="7">
        <v>10</v>
      </c>
      <c r="G4" s="7">
        <v>11</v>
      </c>
      <c r="H4" s="7">
        <v>13</v>
      </c>
      <c r="I4" s="7">
        <v>14</v>
      </c>
      <c r="J4" s="7">
        <v>15</v>
      </c>
      <c r="K4" s="7">
        <v>16</v>
      </c>
    </row>
    <row r="5" spans="1:11" s="3" customFormat="1" ht="29.25" customHeight="1" thickBot="1">
      <c r="A5" s="76" t="s">
        <v>32</v>
      </c>
      <c r="B5" s="76"/>
      <c r="C5" s="76"/>
      <c r="D5" s="76"/>
      <c r="E5" s="76"/>
      <c r="F5" s="76"/>
      <c r="G5" s="76"/>
      <c r="H5" s="76"/>
      <c r="I5" s="11"/>
      <c r="J5" s="11"/>
      <c r="K5" s="11"/>
    </row>
    <row r="6" spans="1:11" s="3" customFormat="1" ht="29.25" customHeight="1" thickBot="1">
      <c r="A6" s="15">
        <v>1</v>
      </c>
      <c r="B6" s="42" t="s">
        <v>39</v>
      </c>
      <c r="C6" s="9" t="s">
        <v>28</v>
      </c>
      <c r="D6" s="44">
        <v>1</v>
      </c>
      <c r="E6" s="46">
        <v>6369</v>
      </c>
      <c r="F6" s="10">
        <f>E6-G6</f>
        <v>3889</v>
      </c>
      <c r="G6" s="46">
        <v>2480</v>
      </c>
      <c r="H6" s="9"/>
      <c r="I6" s="11"/>
      <c r="J6" s="11"/>
      <c r="K6" s="11"/>
    </row>
    <row r="7" spans="1:11" s="3" customFormat="1" ht="26.25" thickBot="1">
      <c r="A7" s="15">
        <v>2</v>
      </c>
      <c r="B7" s="43" t="s">
        <v>40</v>
      </c>
      <c r="C7" s="9" t="s">
        <v>28</v>
      </c>
      <c r="D7" s="45">
        <v>1</v>
      </c>
      <c r="E7" s="47">
        <v>6369</v>
      </c>
      <c r="F7" s="10">
        <f t="shared" ref="F7:F26" si="0">E7-G7</f>
        <v>3889</v>
      </c>
      <c r="G7" s="47">
        <v>2480</v>
      </c>
      <c r="H7" s="9"/>
      <c r="I7" s="11"/>
      <c r="J7" s="11"/>
      <c r="K7" s="11"/>
    </row>
    <row r="8" spans="1:11" s="3" customFormat="1" ht="30.75" customHeight="1" thickBot="1">
      <c r="A8" s="15">
        <v>3</v>
      </c>
      <c r="B8" s="43" t="s">
        <v>41</v>
      </c>
      <c r="C8" s="9" t="s">
        <v>28</v>
      </c>
      <c r="D8" s="45">
        <v>1</v>
      </c>
      <c r="E8" s="47">
        <v>6369</v>
      </c>
      <c r="F8" s="10">
        <f t="shared" si="0"/>
        <v>3889</v>
      </c>
      <c r="G8" s="47">
        <v>2480</v>
      </c>
      <c r="H8" s="9"/>
      <c r="I8" s="11"/>
      <c r="J8" s="11"/>
      <c r="K8" s="11"/>
    </row>
    <row r="9" spans="1:11" s="3" customFormat="1" ht="26.25" thickBot="1">
      <c r="A9" s="15">
        <v>4</v>
      </c>
      <c r="B9" s="43" t="s">
        <v>42</v>
      </c>
      <c r="C9" s="9" t="s">
        <v>28</v>
      </c>
      <c r="D9" s="45">
        <v>1</v>
      </c>
      <c r="E9" s="47">
        <v>6369</v>
      </c>
      <c r="F9" s="10">
        <f t="shared" si="0"/>
        <v>3889</v>
      </c>
      <c r="G9" s="47">
        <v>2480</v>
      </c>
      <c r="H9" s="9"/>
      <c r="I9" s="11"/>
      <c r="J9" s="11"/>
      <c r="K9" s="11"/>
    </row>
    <row r="10" spans="1:11" s="3" customFormat="1" ht="26.25" thickBot="1">
      <c r="A10" s="15">
        <v>5</v>
      </c>
      <c r="B10" s="43" t="s">
        <v>41</v>
      </c>
      <c r="C10" s="9" t="s">
        <v>28</v>
      </c>
      <c r="D10" s="45">
        <v>1</v>
      </c>
      <c r="E10" s="47">
        <v>6369</v>
      </c>
      <c r="F10" s="10">
        <f t="shared" si="0"/>
        <v>3889</v>
      </c>
      <c r="G10" s="47">
        <v>2480</v>
      </c>
      <c r="H10" s="9"/>
      <c r="I10" s="11"/>
      <c r="J10" s="11"/>
      <c r="K10" s="11"/>
    </row>
    <row r="11" spans="1:11" s="3" customFormat="1" ht="26.25" thickBot="1">
      <c r="A11" s="15">
        <f>A10+1</f>
        <v>6</v>
      </c>
      <c r="B11" s="43" t="s">
        <v>43</v>
      </c>
      <c r="C11" s="9" t="s">
        <v>28</v>
      </c>
      <c r="D11" s="45">
        <v>1</v>
      </c>
      <c r="E11" s="47">
        <v>10879</v>
      </c>
      <c r="F11" s="10">
        <f t="shared" si="0"/>
        <v>6643</v>
      </c>
      <c r="G11" s="47">
        <v>4236</v>
      </c>
      <c r="H11" s="9"/>
      <c r="I11" s="11"/>
      <c r="J11" s="11"/>
      <c r="K11" s="11"/>
    </row>
    <row r="12" spans="1:11" s="3" customFormat="1" ht="15.75" thickBot="1">
      <c r="A12" s="15">
        <f t="shared" ref="A12:A25" si="1">A11+1</f>
        <v>7</v>
      </c>
      <c r="B12" s="43" t="s">
        <v>55</v>
      </c>
      <c r="C12" s="9" t="s">
        <v>28</v>
      </c>
      <c r="D12" s="45">
        <v>6.2</v>
      </c>
      <c r="E12" s="47">
        <v>86318</v>
      </c>
      <c r="F12" s="10">
        <f t="shared" si="0"/>
        <v>52707</v>
      </c>
      <c r="G12" s="47">
        <v>33611</v>
      </c>
      <c r="H12" s="9"/>
      <c r="I12" s="11"/>
      <c r="J12" s="11"/>
      <c r="K12" s="11"/>
    </row>
    <row r="13" spans="1:11" s="3" customFormat="1" ht="15.75" thickBot="1">
      <c r="A13" s="15">
        <f t="shared" si="1"/>
        <v>8</v>
      </c>
      <c r="B13" s="43" t="s">
        <v>56</v>
      </c>
      <c r="C13" s="9" t="s">
        <v>28</v>
      </c>
      <c r="D13" s="45">
        <v>4.0999999999999996</v>
      </c>
      <c r="E13" s="47">
        <v>67211</v>
      </c>
      <c r="F13" s="10">
        <f t="shared" si="0"/>
        <v>41273</v>
      </c>
      <c r="G13" s="47">
        <v>25938</v>
      </c>
      <c r="H13" s="9"/>
      <c r="I13" s="11"/>
      <c r="J13" s="11"/>
      <c r="K13" s="11"/>
    </row>
    <row r="14" spans="1:11" s="3" customFormat="1" ht="15.75" thickBot="1">
      <c r="A14" s="15">
        <f t="shared" si="1"/>
        <v>9</v>
      </c>
      <c r="B14" s="43" t="s">
        <v>57</v>
      </c>
      <c r="C14" s="9" t="s">
        <v>28</v>
      </c>
      <c r="D14" s="45">
        <v>4.2</v>
      </c>
      <c r="E14" s="47">
        <v>52300</v>
      </c>
      <c r="F14" s="10">
        <f t="shared" si="0"/>
        <v>31703</v>
      </c>
      <c r="G14" s="47">
        <v>20597</v>
      </c>
      <c r="H14" s="9"/>
      <c r="I14" s="11"/>
      <c r="J14" s="11"/>
      <c r="K14" s="11"/>
    </row>
    <row r="15" spans="1:11" s="3" customFormat="1" ht="15.75" thickBot="1">
      <c r="A15" s="15">
        <f t="shared" si="1"/>
        <v>10</v>
      </c>
      <c r="B15" s="43" t="s">
        <v>58</v>
      </c>
      <c r="C15" s="9" t="s">
        <v>28</v>
      </c>
      <c r="D15" s="45">
        <v>1.1000000000000001</v>
      </c>
      <c r="E15" s="47">
        <v>32200</v>
      </c>
      <c r="F15" s="10">
        <f t="shared" si="0"/>
        <v>19662</v>
      </c>
      <c r="G15" s="47">
        <v>12538</v>
      </c>
      <c r="H15" s="9"/>
      <c r="I15" s="11"/>
      <c r="J15" s="11"/>
      <c r="K15" s="11"/>
    </row>
    <row r="16" spans="1:11" s="3" customFormat="1" ht="15.75" thickBot="1">
      <c r="A16" s="15">
        <f t="shared" si="1"/>
        <v>11</v>
      </c>
      <c r="B16" s="43" t="s">
        <v>57</v>
      </c>
      <c r="C16" s="9" t="s">
        <v>28</v>
      </c>
      <c r="D16" s="45">
        <v>1</v>
      </c>
      <c r="E16" s="47">
        <v>60296</v>
      </c>
      <c r="F16" s="10">
        <f t="shared" si="0"/>
        <v>36818</v>
      </c>
      <c r="G16" s="47">
        <v>23478</v>
      </c>
      <c r="H16" s="9"/>
      <c r="I16" s="11"/>
      <c r="J16" s="11"/>
      <c r="K16" s="11"/>
    </row>
    <row r="17" spans="1:11" s="3" customFormat="1" ht="15.75" thickBot="1">
      <c r="A17" s="15">
        <f t="shared" si="1"/>
        <v>12</v>
      </c>
      <c r="B17" s="43" t="s">
        <v>59</v>
      </c>
      <c r="C17" s="9" t="s">
        <v>28</v>
      </c>
      <c r="D17" s="45">
        <v>3.9</v>
      </c>
      <c r="E17" s="47">
        <v>65175</v>
      </c>
      <c r="F17" s="10">
        <f t="shared" si="0"/>
        <v>39797</v>
      </c>
      <c r="G17" s="47">
        <v>25378</v>
      </c>
      <c r="H17" s="9"/>
      <c r="I17" s="11"/>
      <c r="J17" s="11"/>
      <c r="K17" s="11"/>
    </row>
    <row r="18" spans="1:11" s="3" customFormat="1" ht="15.75" thickBot="1">
      <c r="A18" s="15">
        <f t="shared" si="1"/>
        <v>13</v>
      </c>
      <c r="B18" s="43" t="s">
        <v>44</v>
      </c>
      <c r="C18" s="9" t="s">
        <v>28</v>
      </c>
      <c r="D18" s="45">
        <v>1</v>
      </c>
      <c r="E18" s="47">
        <v>1555</v>
      </c>
      <c r="F18" s="10">
        <f t="shared" si="0"/>
        <v>1555</v>
      </c>
      <c r="G18" s="47">
        <v>0</v>
      </c>
      <c r="H18" s="9"/>
      <c r="I18" s="11"/>
      <c r="J18" s="11"/>
      <c r="K18" s="11"/>
    </row>
    <row r="19" spans="1:11" s="3" customFormat="1" ht="15.75" thickBot="1">
      <c r="A19" s="15">
        <f t="shared" si="1"/>
        <v>14</v>
      </c>
      <c r="B19" s="43" t="s">
        <v>45</v>
      </c>
      <c r="C19" s="9" t="s">
        <v>28</v>
      </c>
      <c r="D19" s="45">
        <v>1</v>
      </c>
      <c r="E19" s="47">
        <v>6643</v>
      </c>
      <c r="F19" s="10">
        <f t="shared" si="0"/>
        <v>4056</v>
      </c>
      <c r="G19" s="47">
        <v>2587</v>
      </c>
      <c r="H19" s="9"/>
      <c r="I19" s="11"/>
      <c r="J19" s="11"/>
      <c r="K19" s="11"/>
    </row>
    <row r="20" spans="1:11" s="3" customFormat="1" ht="15.75" thickBot="1">
      <c r="A20" s="15">
        <f t="shared" si="1"/>
        <v>15</v>
      </c>
      <c r="B20" s="43" t="s">
        <v>46</v>
      </c>
      <c r="C20" s="9" t="s">
        <v>28</v>
      </c>
      <c r="D20" s="45">
        <v>1</v>
      </c>
      <c r="E20" s="47">
        <v>6643</v>
      </c>
      <c r="F20" s="10">
        <f t="shared" si="0"/>
        <v>4056</v>
      </c>
      <c r="G20" s="47">
        <v>2587</v>
      </c>
      <c r="H20" s="9"/>
      <c r="I20" s="11"/>
      <c r="J20" s="11"/>
      <c r="K20" s="11"/>
    </row>
    <row r="21" spans="1:11" s="3" customFormat="1" ht="15.75" thickBot="1">
      <c r="A21" s="15">
        <f t="shared" si="1"/>
        <v>16</v>
      </c>
      <c r="B21" s="43" t="s">
        <v>47</v>
      </c>
      <c r="C21" s="9" t="s">
        <v>28</v>
      </c>
      <c r="D21" s="45">
        <v>1</v>
      </c>
      <c r="E21" s="47">
        <v>1412</v>
      </c>
      <c r="F21" s="10">
        <f t="shared" si="0"/>
        <v>1412</v>
      </c>
      <c r="G21" s="47">
        <v>0</v>
      </c>
      <c r="H21" s="9"/>
      <c r="I21" s="11"/>
      <c r="J21" s="11"/>
      <c r="K21" s="11"/>
    </row>
    <row r="22" spans="1:11" s="3" customFormat="1" ht="15.75" thickBot="1">
      <c r="A22" s="15">
        <f t="shared" si="1"/>
        <v>17</v>
      </c>
      <c r="B22" s="43" t="s">
        <v>46</v>
      </c>
      <c r="C22" s="9" t="s">
        <v>28</v>
      </c>
      <c r="D22" s="45">
        <v>1</v>
      </c>
      <c r="E22" s="47">
        <v>9295</v>
      </c>
      <c r="F22" s="10">
        <f t="shared" si="0"/>
        <v>5676</v>
      </c>
      <c r="G22" s="47">
        <v>3619</v>
      </c>
      <c r="H22" s="9"/>
      <c r="I22" s="11"/>
      <c r="J22" s="11"/>
      <c r="K22" s="11"/>
    </row>
    <row r="23" spans="1:11" s="3" customFormat="1" ht="15.75" thickBot="1">
      <c r="A23" s="15">
        <f t="shared" si="1"/>
        <v>18</v>
      </c>
      <c r="B23" s="43" t="s">
        <v>48</v>
      </c>
      <c r="C23" s="9" t="s">
        <v>28</v>
      </c>
      <c r="D23" s="45">
        <v>1</v>
      </c>
      <c r="E23" s="47">
        <v>1500</v>
      </c>
      <c r="F23" s="10">
        <f t="shared" si="0"/>
        <v>1500</v>
      </c>
      <c r="G23" s="47">
        <v>0</v>
      </c>
      <c r="H23" s="9"/>
      <c r="I23" s="11"/>
      <c r="J23" s="11"/>
      <c r="K23" s="11"/>
    </row>
    <row r="24" spans="1:11" s="3" customFormat="1" ht="15.75" thickBot="1">
      <c r="A24" s="15">
        <f t="shared" si="1"/>
        <v>19</v>
      </c>
      <c r="B24" s="43" t="s">
        <v>49</v>
      </c>
      <c r="C24" s="9" t="s">
        <v>28</v>
      </c>
      <c r="D24" s="45">
        <v>1</v>
      </c>
      <c r="E24" s="47">
        <v>1522</v>
      </c>
      <c r="F24" s="10">
        <f t="shared" si="0"/>
        <v>1522</v>
      </c>
      <c r="G24" s="47">
        <v>0</v>
      </c>
      <c r="H24" s="9"/>
      <c r="I24" s="11"/>
      <c r="J24" s="11"/>
      <c r="K24" s="11"/>
    </row>
    <row r="25" spans="1:11" s="3" customFormat="1" ht="15.75" thickBot="1">
      <c r="A25" s="15">
        <f t="shared" si="1"/>
        <v>20</v>
      </c>
      <c r="B25" s="43" t="s">
        <v>50</v>
      </c>
      <c r="C25" s="9" t="s">
        <v>28</v>
      </c>
      <c r="D25" s="45">
        <v>1</v>
      </c>
      <c r="E25" s="47">
        <v>5350</v>
      </c>
      <c r="F25" s="10">
        <f t="shared" si="0"/>
        <v>5350</v>
      </c>
      <c r="G25" s="47">
        <v>0</v>
      </c>
      <c r="H25" s="9"/>
      <c r="I25" s="11"/>
      <c r="J25" s="11"/>
      <c r="K25" s="11"/>
    </row>
    <row r="26" spans="1:11" s="3" customFormat="1" ht="15.75" thickBot="1">
      <c r="A26" s="15">
        <v>21</v>
      </c>
      <c r="B26" s="43" t="s">
        <v>54</v>
      </c>
      <c r="C26" s="9" t="s">
        <v>28</v>
      </c>
      <c r="D26" s="45">
        <v>1</v>
      </c>
      <c r="E26" s="47">
        <v>4295</v>
      </c>
      <c r="F26" s="10">
        <f t="shared" si="0"/>
        <v>3944</v>
      </c>
      <c r="G26" s="47">
        <v>351</v>
      </c>
      <c r="H26" s="9"/>
      <c r="I26" s="11"/>
      <c r="J26" s="11"/>
      <c r="K26" s="11"/>
    </row>
    <row r="27" spans="1:11" s="14" customFormat="1" ht="28.5">
      <c r="A27" s="17"/>
      <c r="B27" s="20" t="s">
        <v>35</v>
      </c>
      <c r="C27" s="36"/>
      <c r="D27" s="36">
        <f>SUM(D6:D26)</f>
        <v>35.5</v>
      </c>
      <c r="E27" s="12">
        <f>SUM(E6:E26)</f>
        <v>444439</v>
      </c>
      <c r="F27" s="12">
        <f>SUM(F6:F26)</f>
        <v>277119</v>
      </c>
      <c r="G27" s="12">
        <f>SUM(G6:G26)</f>
        <v>167320</v>
      </c>
      <c r="H27" s="36"/>
      <c r="I27" s="13"/>
      <c r="J27" s="13"/>
      <c r="K27" s="13"/>
    </row>
    <row r="28" spans="1:11" s="3" customFormat="1">
      <c r="A28" s="15"/>
      <c r="B28" s="37"/>
      <c r="C28" s="9"/>
      <c r="D28" s="9"/>
      <c r="E28" s="10"/>
      <c r="F28" s="10"/>
      <c r="G28" s="10"/>
      <c r="H28" s="9"/>
      <c r="I28" s="11"/>
      <c r="J28" s="11"/>
      <c r="K28" s="11"/>
    </row>
    <row r="29" spans="1:11" s="3" customFormat="1" ht="18.75">
      <c r="A29" s="77" t="s">
        <v>33</v>
      </c>
      <c r="B29" s="77"/>
      <c r="C29" s="77"/>
      <c r="D29" s="77"/>
      <c r="E29" s="77"/>
      <c r="F29" s="77"/>
      <c r="G29" s="77"/>
      <c r="H29" s="77"/>
      <c r="I29" s="11"/>
      <c r="J29" s="11"/>
      <c r="K29" s="11"/>
    </row>
    <row r="30" spans="1:11" s="3" customFormat="1" ht="25.5" customHeight="1">
      <c r="A30" s="48">
        <v>1</v>
      </c>
      <c r="B30" s="49" t="s">
        <v>51</v>
      </c>
      <c r="C30" s="9" t="s">
        <v>28</v>
      </c>
      <c r="D30" s="50">
        <v>1</v>
      </c>
      <c r="E30" s="51">
        <v>10500</v>
      </c>
      <c r="F30" s="10">
        <f>E30-G30</f>
        <v>5250</v>
      </c>
      <c r="G30" s="51">
        <v>5250</v>
      </c>
      <c r="H30" s="52"/>
      <c r="I30" s="11"/>
      <c r="J30" s="11"/>
      <c r="K30" s="11"/>
    </row>
    <row r="31" spans="1:11" s="3" customFormat="1" ht="24.75" customHeight="1">
      <c r="A31" s="48">
        <v>2</v>
      </c>
      <c r="B31" s="49" t="s">
        <v>52</v>
      </c>
      <c r="C31" s="9" t="s">
        <v>28</v>
      </c>
      <c r="D31" s="50">
        <v>1</v>
      </c>
      <c r="E31" s="51">
        <v>8240</v>
      </c>
      <c r="F31" s="10">
        <f>E31-G31</f>
        <v>4120</v>
      </c>
      <c r="G31" s="51">
        <v>4120</v>
      </c>
      <c r="H31" s="53"/>
      <c r="I31" s="11"/>
      <c r="J31" s="11"/>
      <c r="K31" s="11"/>
    </row>
    <row r="32" spans="1:11" s="3" customFormat="1" ht="21.75" customHeight="1">
      <c r="A32" s="48">
        <v>3</v>
      </c>
      <c r="B32" s="58" t="s">
        <v>53</v>
      </c>
      <c r="C32" s="9" t="s">
        <v>28</v>
      </c>
      <c r="D32" s="36">
        <v>1</v>
      </c>
      <c r="E32" s="59">
        <v>7960</v>
      </c>
      <c r="F32" s="10">
        <f>E32-G32</f>
        <v>3980</v>
      </c>
      <c r="G32" s="59">
        <v>3980</v>
      </c>
      <c r="H32" s="52"/>
      <c r="I32" s="11"/>
      <c r="J32" s="11"/>
      <c r="K32" s="11"/>
    </row>
    <row r="33" spans="1:11" s="3" customFormat="1" ht="26.25" customHeight="1">
      <c r="A33" s="48"/>
      <c r="B33" s="58" t="s">
        <v>60</v>
      </c>
      <c r="C33" s="9" t="s">
        <v>28</v>
      </c>
      <c r="D33" s="36">
        <v>1</v>
      </c>
      <c r="E33" s="59">
        <v>6918</v>
      </c>
      <c r="F33" s="10">
        <v>3459</v>
      </c>
      <c r="G33" s="59">
        <v>3459</v>
      </c>
      <c r="H33" s="52"/>
      <c r="I33" s="11"/>
      <c r="J33" s="11"/>
      <c r="K33" s="11"/>
    </row>
    <row r="34" spans="1:11" s="57" customFormat="1" ht="44.25" customHeight="1" thickBot="1">
      <c r="A34" s="64"/>
      <c r="B34" s="65" t="s">
        <v>34</v>
      </c>
      <c r="C34" s="64"/>
      <c r="D34" s="66">
        <v>4</v>
      </c>
      <c r="E34" s="67">
        <v>33618</v>
      </c>
      <c r="F34" s="67">
        <f>SUM(F30:F33)</f>
        <v>16809</v>
      </c>
      <c r="G34" s="68">
        <f>SUM(G30:G33)</f>
        <v>16809</v>
      </c>
      <c r="H34" s="69"/>
      <c r="I34" s="56"/>
      <c r="J34" s="56"/>
      <c r="K34" s="56"/>
    </row>
    <row r="35" spans="1:11" s="55" customFormat="1" ht="27" customHeight="1" thickBot="1">
      <c r="A35" s="74" t="s">
        <v>66</v>
      </c>
      <c r="B35" s="75"/>
      <c r="C35" s="72"/>
      <c r="D35" s="60">
        <f>D27+D34</f>
        <v>39.5</v>
      </c>
      <c r="E35" s="61">
        <f>E27+E34</f>
        <v>478057</v>
      </c>
      <c r="F35" s="61">
        <f>F27+F34</f>
        <v>293928</v>
      </c>
      <c r="G35" s="61">
        <f>G27+G34</f>
        <v>184129</v>
      </c>
      <c r="H35" s="73"/>
      <c r="I35" s="63"/>
      <c r="J35" s="54"/>
      <c r="K35" s="54"/>
    </row>
    <row r="36" spans="1:11" s="3" customFormat="1" hidden="1">
      <c r="A36" s="70"/>
      <c r="B36" s="16"/>
      <c r="C36" s="16"/>
      <c r="D36" s="16"/>
      <c r="E36" s="71">
        <f>SUM(E30:E33)</f>
        <v>33618</v>
      </c>
      <c r="F36" s="16"/>
      <c r="G36" s="16"/>
      <c r="H36" s="16"/>
      <c r="I36" s="11"/>
      <c r="J36" s="11"/>
      <c r="K36" s="11"/>
    </row>
    <row r="37" spans="1:11" s="3" customFormat="1" hidden="1">
      <c r="A37" s="15"/>
      <c r="B37" s="9"/>
      <c r="C37" s="9"/>
      <c r="D37" s="9"/>
      <c r="E37" s="9"/>
      <c r="F37" s="9"/>
      <c r="G37" s="9"/>
      <c r="H37" s="9"/>
      <c r="I37" s="11"/>
      <c r="J37" s="11"/>
      <c r="K37" s="11"/>
    </row>
    <row r="38" spans="1:11" s="3" customFormat="1" hidden="1">
      <c r="A38" s="15"/>
      <c r="B38" s="9"/>
      <c r="C38" s="9"/>
      <c r="D38" s="9"/>
      <c r="E38" s="9"/>
      <c r="F38" s="9"/>
      <c r="G38" s="9"/>
      <c r="H38" s="9"/>
      <c r="I38" s="11"/>
      <c r="J38" s="11"/>
      <c r="K38" s="11"/>
    </row>
    <row r="39" spans="1:11" s="3" customFormat="1" hidden="1">
      <c r="A39" s="15"/>
      <c r="B39" s="9"/>
      <c r="C39" s="9"/>
      <c r="D39" s="9"/>
      <c r="E39" s="9"/>
      <c r="F39" s="9"/>
      <c r="G39" s="9"/>
      <c r="H39" s="9"/>
      <c r="I39" s="11"/>
      <c r="J39" s="11"/>
      <c r="K39" s="11"/>
    </row>
    <row r="40" spans="1:11" s="3" customFormat="1" hidden="1">
      <c r="A40" s="15"/>
      <c r="B40" s="9"/>
      <c r="C40" s="9"/>
      <c r="D40" s="9"/>
      <c r="E40" s="9"/>
      <c r="F40" s="9"/>
      <c r="G40" s="9"/>
      <c r="H40" s="9"/>
      <c r="I40" s="11"/>
      <c r="J40" s="11"/>
      <c r="K40" s="11"/>
    </row>
    <row r="41" spans="1:11" s="3" customFormat="1" hidden="1">
      <c r="A41" s="15"/>
      <c r="B41" s="9"/>
      <c r="C41" s="9"/>
      <c r="D41" s="9"/>
      <c r="E41" s="9"/>
      <c r="F41" s="9"/>
      <c r="G41" s="9"/>
      <c r="H41" s="9"/>
      <c r="I41" s="11"/>
      <c r="J41" s="11"/>
      <c r="K41" s="11"/>
    </row>
    <row r="42" spans="1:11" s="3" customFormat="1" hidden="1">
      <c r="A42" s="15"/>
      <c r="B42" s="9"/>
      <c r="C42" s="9"/>
      <c r="D42" s="9"/>
      <c r="E42" s="9"/>
      <c r="F42" s="9"/>
      <c r="G42" s="9"/>
      <c r="H42" s="9"/>
      <c r="I42" s="11"/>
      <c r="J42" s="11"/>
      <c r="K42" s="11"/>
    </row>
    <row r="43" spans="1:11" s="3" customFormat="1" hidden="1">
      <c r="A43" s="15"/>
      <c r="B43" s="9"/>
      <c r="C43" s="9"/>
      <c r="D43" s="9"/>
      <c r="E43" s="9"/>
      <c r="F43" s="9"/>
      <c r="G43" s="9"/>
      <c r="H43" s="9"/>
      <c r="I43" s="11"/>
      <c r="J43" s="11"/>
      <c r="K43" s="11"/>
    </row>
    <row r="44" spans="1:11" s="3" customFormat="1" hidden="1">
      <c r="A44" s="11"/>
      <c r="B44" s="9"/>
      <c r="C44" s="9"/>
      <c r="D44" s="9"/>
      <c r="E44" s="9"/>
      <c r="F44" s="9"/>
      <c r="G44" s="9"/>
      <c r="H44" s="9"/>
      <c r="I44" s="11"/>
      <c r="J44" s="11"/>
      <c r="K44" s="11"/>
    </row>
    <row r="45" spans="1:11" s="3" customFormat="1" hidden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</row>
    <row r="46" spans="1:11" s="3" customFormat="1"/>
    <row r="47" spans="1:11" s="3" customFormat="1"/>
    <row r="48" spans="1:11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</sheetData>
  <mergeCells count="9">
    <mergeCell ref="A35:B35"/>
    <mergeCell ref="A5:H5"/>
    <mergeCell ref="A29:H29"/>
    <mergeCell ref="A1:K1"/>
    <mergeCell ref="A2:A3"/>
    <mergeCell ref="B2:B3"/>
    <mergeCell ref="C2:C3"/>
    <mergeCell ref="D2:G2"/>
    <mergeCell ref="H2:H3"/>
  </mergeCells>
  <phoneticPr fontId="0" type="noConversion"/>
  <pageMargins left="0.98425196850393704" right="0.39370078740157483" top="0.55118110236220474" bottom="0.39370078740157483" header="0.31496062992125984" footer="0.31496062992125984"/>
  <pageSetup paperSize="9" scale="80" fitToHeight="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0"/>
  <sheetViews>
    <sheetView view="pageBreakPreview" zoomScaleNormal="100" zoomScaleSheetLayoutView="100" workbookViewId="0">
      <selection sqref="A1:G1"/>
    </sheetView>
  </sheetViews>
  <sheetFormatPr defaultRowHeight="15"/>
  <cols>
    <col min="1" max="1" width="4.7109375" style="2" customWidth="1"/>
    <col min="2" max="2" width="13.5703125" style="2" customWidth="1"/>
    <col min="3" max="3" width="17.140625" style="2" customWidth="1"/>
    <col min="4" max="5" width="9.140625" style="2"/>
    <col min="6" max="6" width="14.140625" style="2" customWidth="1"/>
    <col min="7" max="7" width="13.28515625" style="2" customWidth="1"/>
    <col min="8" max="16384" width="9.140625" style="2"/>
  </cols>
  <sheetData>
    <row r="1" spans="1:7" ht="49.5" customHeight="1">
      <c r="A1" s="88" t="s">
        <v>68</v>
      </c>
      <c r="B1" s="89"/>
      <c r="C1" s="89"/>
      <c r="D1" s="89"/>
      <c r="E1" s="89"/>
      <c r="F1" s="89"/>
      <c r="G1" s="90"/>
    </row>
    <row r="2" spans="1:7" ht="36.75" customHeight="1">
      <c r="A2" s="91" t="s">
        <v>0</v>
      </c>
      <c r="B2" s="91" t="s">
        <v>1</v>
      </c>
      <c r="C2" s="38" t="s">
        <v>10</v>
      </c>
      <c r="D2" s="91" t="s">
        <v>12</v>
      </c>
      <c r="E2" s="93" t="s">
        <v>13</v>
      </c>
      <c r="F2" s="94"/>
      <c r="G2" s="91" t="s">
        <v>15</v>
      </c>
    </row>
    <row r="3" spans="1:7" ht="60">
      <c r="A3" s="92"/>
      <c r="B3" s="92"/>
      <c r="C3" s="18" t="s">
        <v>11</v>
      </c>
      <c r="D3" s="92"/>
      <c r="E3" s="18" t="s">
        <v>5</v>
      </c>
      <c r="F3" s="18" t="s">
        <v>14</v>
      </c>
      <c r="G3" s="92"/>
    </row>
    <row r="4" spans="1:7">
      <c r="A4" s="18">
        <v>1</v>
      </c>
      <c r="B4" s="18">
        <v>2</v>
      </c>
      <c r="C4" s="18">
        <v>3</v>
      </c>
      <c r="D4" s="18">
        <v>5</v>
      </c>
      <c r="E4" s="18">
        <v>6</v>
      </c>
      <c r="F4" s="18">
        <v>8</v>
      </c>
      <c r="G4" s="18">
        <v>9</v>
      </c>
    </row>
    <row r="5" spans="1:7" s="3" customFormat="1" ht="16.5" customHeight="1">
      <c r="A5" s="86"/>
      <c r="B5" s="86" t="s">
        <v>36</v>
      </c>
      <c r="C5" s="8"/>
      <c r="D5" s="9"/>
      <c r="E5" s="9"/>
      <c r="F5" s="10"/>
      <c r="G5" s="9"/>
    </row>
    <row r="6" spans="1:7" s="3" customFormat="1" ht="16.5" customHeight="1">
      <c r="A6" s="87"/>
      <c r="B6" s="87"/>
      <c r="C6" s="8"/>
      <c r="D6" s="9"/>
      <c r="E6" s="9"/>
      <c r="F6" s="10"/>
      <c r="G6" s="9"/>
    </row>
    <row r="7" spans="1:7" s="3" customFormat="1" ht="27.75" customHeight="1">
      <c r="A7" s="87"/>
      <c r="B7" s="87"/>
      <c r="C7" s="8"/>
      <c r="D7" s="9"/>
      <c r="E7" s="9"/>
      <c r="F7" s="10"/>
      <c r="G7" s="9"/>
    </row>
    <row r="8" spans="1:7" s="3" customFormat="1" ht="15" customHeight="1">
      <c r="A8" s="87"/>
      <c r="B8" s="87"/>
      <c r="C8" s="8"/>
      <c r="D8" s="9"/>
      <c r="E8" s="9"/>
      <c r="F8" s="10"/>
      <c r="G8" s="9"/>
    </row>
    <row r="9" spans="1:7" s="3" customFormat="1" ht="27.75" customHeight="1">
      <c r="A9" s="85" t="s">
        <v>37</v>
      </c>
      <c r="B9" s="85"/>
      <c r="C9" s="85"/>
      <c r="D9" s="85"/>
      <c r="E9" s="36">
        <f>SUM(E5:E8)</f>
        <v>0</v>
      </c>
      <c r="F9" s="12">
        <f>SUM(F5:F8)</f>
        <v>0</v>
      </c>
      <c r="G9" s="9"/>
    </row>
    <row r="10" spans="1:7" s="3" customFormat="1"/>
  </sheetData>
  <mergeCells count="9">
    <mergeCell ref="A9:D9"/>
    <mergeCell ref="A5:A8"/>
    <mergeCell ref="B5:B8"/>
    <mergeCell ref="A1:G1"/>
    <mergeCell ref="A2:A3"/>
    <mergeCell ref="B2:B3"/>
    <mergeCell ref="D2:D3"/>
    <mergeCell ref="E2:F2"/>
    <mergeCell ref="G2:G3"/>
  </mergeCells>
  <phoneticPr fontId="0" type="noConversion"/>
  <printOptions horizontalCentered="1"/>
  <pageMargins left="0.9055118110236221" right="0.31496062992125984" top="0.74803149606299213" bottom="0.55118110236220474" header="0.31496062992125984" footer="0.31496062992125984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9"/>
  <sheetViews>
    <sheetView view="pageBreakPreview" zoomScale="110" zoomScaleNormal="100" zoomScaleSheetLayoutView="110" workbookViewId="0">
      <selection sqref="A1:E1"/>
    </sheetView>
  </sheetViews>
  <sheetFormatPr defaultRowHeight="15"/>
  <cols>
    <col min="1" max="1" width="36.5703125" style="2" customWidth="1"/>
    <col min="2" max="2" width="31.5703125" style="2" customWidth="1"/>
    <col min="3" max="5" width="14.42578125" style="2" customWidth="1"/>
    <col min="6" max="16384" width="9.140625" style="2"/>
  </cols>
  <sheetData>
    <row r="1" spans="1:5" ht="30" customHeight="1">
      <c r="A1" s="95" t="s">
        <v>69</v>
      </c>
      <c r="B1" s="95"/>
      <c r="C1" s="95"/>
      <c r="D1" s="95"/>
      <c r="E1" s="95"/>
    </row>
    <row r="2" spans="1:5">
      <c r="A2" s="93" t="s">
        <v>20</v>
      </c>
      <c r="B2" s="94"/>
      <c r="C2" s="91" t="s">
        <v>23</v>
      </c>
      <c r="D2" s="91" t="s">
        <v>24</v>
      </c>
      <c r="E2" s="91" t="s">
        <v>25</v>
      </c>
    </row>
    <row r="3" spans="1:5" ht="60">
      <c r="A3" s="18" t="s">
        <v>21</v>
      </c>
      <c r="B3" s="18" t="s">
        <v>22</v>
      </c>
      <c r="C3" s="92"/>
      <c r="D3" s="92"/>
      <c r="E3" s="92"/>
    </row>
    <row r="4" spans="1:5">
      <c r="A4" s="18">
        <v>1</v>
      </c>
      <c r="B4" s="18">
        <v>2</v>
      </c>
      <c r="C4" s="18">
        <v>3</v>
      </c>
      <c r="D4" s="18">
        <v>4</v>
      </c>
      <c r="E4" s="18">
        <v>5</v>
      </c>
    </row>
    <row r="5" spans="1:5">
      <c r="A5" s="18" t="s">
        <v>63</v>
      </c>
      <c r="B5" s="18" t="s">
        <v>64</v>
      </c>
      <c r="C5" s="18" t="s">
        <v>65</v>
      </c>
      <c r="D5" s="62">
        <v>6596.2</v>
      </c>
      <c r="E5" s="18"/>
    </row>
    <row r="6" spans="1:5">
      <c r="A6" s="18"/>
      <c r="B6" s="18"/>
      <c r="C6" s="18"/>
      <c r="D6" s="18"/>
      <c r="E6" s="18"/>
    </row>
    <row r="7" spans="1:5">
      <c r="A7" s="18"/>
      <c r="B7" s="18"/>
      <c r="C7" s="18"/>
      <c r="D7" s="18"/>
      <c r="E7" s="18"/>
    </row>
    <row r="8" spans="1:5">
      <c r="A8" s="33"/>
      <c r="B8" s="19"/>
      <c r="C8" s="21"/>
      <c r="D8" s="29"/>
      <c r="E8" s="19"/>
    </row>
    <row r="9" spans="1:5" s="32" customFormat="1" ht="16.5" customHeight="1">
      <c r="A9" s="30" t="s">
        <v>26</v>
      </c>
      <c r="B9" s="30"/>
      <c r="C9" s="30"/>
      <c r="D9" s="31">
        <v>6596.2</v>
      </c>
      <c r="E9" s="30"/>
    </row>
  </sheetData>
  <mergeCells count="5">
    <mergeCell ref="A1:E1"/>
    <mergeCell ref="A2:B2"/>
    <mergeCell ref="C2:C3"/>
    <mergeCell ref="D2:D3"/>
    <mergeCell ref="E2:E3"/>
  </mergeCells>
  <pageMargins left="1.1811023622047245" right="0.39370078740157483" top="0.74803149606299213" bottom="0.74803149606299213" header="0.31496062992125984" footer="0.31496062992125984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5"/>
  <sheetViews>
    <sheetView view="pageBreakPreview" zoomScale="90" zoomScaleNormal="80" zoomScaleSheetLayoutView="90" workbookViewId="0">
      <selection sqref="A1:E1"/>
    </sheetView>
  </sheetViews>
  <sheetFormatPr defaultRowHeight="15"/>
  <cols>
    <col min="1" max="1" width="5.42578125" style="2" customWidth="1"/>
    <col min="2" max="2" width="33.28515625" style="2" customWidth="1"/>
    <col min="3" max="3" width="36.140625" style="2" customWidth="1"/>
    <col min="4" max="4" width="16.7109375" style="2" customWidth="1"/>
    <col min="5" max="5" width="15" style="2" customWidth="1"/>
    <col min="6" max="16384" width="9.140625" style="2"/>
  </cols>
  <sheetData>
    <row r="1" spans="1:5" ht="41.25" customHeight="1">
      <c r="A1" s="96" t="s">
        <v>70</v>
      </c>
      <c r="B1" s="97"/>
      <c r="C1" s="97"/>
      <c r="D1" s="97"/>
      <c r="E1" s="98"/>
    </row>
    <row r="2" spans="1:5" ht="47.25">
      <c r="A2" s="22" t="s">
        <v>0</v>
      </c>
      <c r="B2" s="23" t="s">
        <v>16</v>
      </c>
      <c r="C2" s="24" t="s">
        <v>17</v>
      </c>
      <c r="D2" s="24" t="s">
        <v>18</v>
      </c>
      <c r="E2" s="24" t="s">
        <v>19</v>
      </c>
    </row>
    <row r="3" spans="1:5" ht="15.75">
      <c r="A3" s="25">
        <v>1</v>
      </c>
      <c r="B3" s="25">
        <v>2</v>
      </c>
      <c r="C3" s="25">
        <v>3</v>
      </c>
      <c r="D3" s="25">
        <v>4</v>
      </c>
      <c r="E3" s="25">
        <v>5</v>
      </c>
    </row>
    <row r="4" spans="1:5" ht="47.25">
      <c r="A4" s="26">
        <v>1</v>
      </c>
      <c r="B4" s="40" t="s">
        <v>30</v>
      </c>
      <c r="C4" s="27" t="s">
        <v>38</v>
      </c>
      <c r="D4" s="26" t="s">
        <v>61</v>
      </c>
      <c r="E4" s="34">
        <v>1.34</v>
      </c>
    </row>
    <row r="5" spans="1:5" ht="56.25" customHeight="1">
      <c r="A5" s="99" t="s">
        <v>31</v>
      </c>
      <c r="B5" s="100"/>
      <c r="C5" s="39"/>
      <c r="D5" s="28"/>
      <c r="E5" s="35">
        <v>1.34</v>
      </c>
    </row>
  </sheetData>
  <mergeCells count="2">
    <mergeCell ref="A1:E1"/>
    <mergeCell ref="A5:B5"/>
  </mergeCells>
  <phoneticPr fontId="0" type="noConversion"/>
  <pageMargins left="1.1811023622047245" right="0.39370078740157483" top="0.74803149606299213" bottom="0.74803149606299213" header="0.31496062992125984" footer="0.31496062992125984"/>
  <pageSetup paperSize="9"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5"/>
  <sheetViews>
    <sheetView view="pageBreakPreview" zoomScale="90" zoomScaleNormal="80" zoomScaleSheetLayoutView="90" workbookViewId="0">
      <selection sqref="A1:E1"/>
    </sheetView>
  </sheetViews>
  <sheetFormatPr defaultRowHeight="15"/>
  <cols>
    <col min="1" max="1" width="5.42578125" style="2" customWidth="1"/>
    <col min="2" max="2" width="33.28515625" style="2" customWidth="1"/>
    <col min="3" max="3" width="33.85546875" style="2" customWidth="1"/>
    <col min="4" max="4" width="12.5703125" style="2" customWidth="1"/>
    <col min="5" max="5" width="15" style="2" customWidth="1"/>
    <col min="6" max="16384" width="9.140625" style="2"/>
  </cols>
  <sheetData>
    <row r="1" spans="1:5" ht="41.25" customHeight="1">
      <c r="A1" s="96" t="s">
        <v>71</v>
      </c>
      <c r="B1" s="97"/>
      <c r="C1" s="97"/>
      <c r="D1" s="97"/>
      <c r="E1" s="98"/>
    </row>
    <row r="2" spans="1:5" ht="47.25">
      <c r="A2" s="22" t="s">
        <v>0</v>
      </c>
      <c r="B2" s="23" t="s">
        <v>16</v>
      </c>
      <c r="C2" s="24" t="s">
        <v>17</v>
      </c>
      <c r="D2" s="24" t="s">
        <v>18</v>
      </c>
      <c r="E2" s="24" t="s">
        <v>19</v>
      </c>
    </row>
    <row r="3" spans="1:5" ht="15.75">
      <c r="A3" s="25">
        <v>1</v>
      </c>
      <c r="B3" s="25">
        <v>2</v>
      </c>
      <c r="C3" s="25">
        <v>3</v>
      </c>
      <c r="D3" s="25">
        <v>4</v>
      </c>
      <c r="E3" s="25">
        <v>5</v>
      </c>
    </row>
    <row r="4" spans="1:5" ht="21.75" customHeight="1">
      <c r="A4" s="40">
        <v>1</v>
      </c>
      <c r="B4" s="40" t="s">
        <v>62</v>
      </c>
      <c r="C4" s="27"/>
      <c r="D4" s="26" t="s">
        <v>61</v>
      </c>
      <c r="E4" s="34">
        <v>0</v>
      </c>
    </row>
    <row r="5" spans="1:5" ht="56.25" customHeight="1">
      <c r="A5" s="99" t="s">
        <v>31</v>
      </c>
      <c r="B5" s="100"/>
      <c r="C5" s="39"/>
      <c r="D5" s="26" t="s">
        <v>61</v>
      </c>
      <c r="E5" s="34">
        <v>0</v>
      </c>
    </row>
  </sheetData>
  <mergeCells count="2">
    <mergeCell ref="A1:E1"/>
    <mergeCell ref="A5:B5"/>
  </mergeCells>
  <pageMargins left="1.1811023622047245" right="0.39370078740157483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8"/>
  <sheetViews>
    <sheetView view="pageBreakPreview" zoomScale="110" zoomScaleNormal="100" zoomScaleSheetLayoutView="110" workbookViewId="0">
      <selection sqref="A1:E1"/>
    </sheetView>
  </sheetViews>
  <sheetFormatPr defaultRowHeight="15"/>
  <cols>
    <col min="1" max="1" width="36.5703125" style="2" customWidth="1"/>
    <col min="2" max="2" width="31.5703125" style="2" customWidth="1"/>
    <col min="3" max="5" width="14.42578125" style="2" customWidth="1"/>
    <col min="6" max="16384" width="9.140625" style="2"/>
  </cols>
  <sheetData>
    <row r="1" spans="1:5" ht="37.5" customHeight="1">
      <c r="A1" s="95" t="s">
        <v>72</v>
      </c>
      <c r="B1" s="95"/>
      <c r="C1" s="95"/>
      <c r="D1" s="95"/>
      <c r="E1" s="95"/>
    </row>
    <row r="2" spans="1:5">
      <c r="A2" s="93" t="s">
        <v>27</v>
      </c>
      <c r="B2" s="94"/>
      <c r="C2" s="91" t="s">
        <v>23</v>
      </c>
      <c r="D2" s="91" t="s">
        <v>24</v>
      </c>
      <c r="E2" s="91" t="s">
        <v>25</v>
      </c>
    </row>
    <row r="3" spans="1:5" ht="60">
      <c r="A3" s="18" t="s">
        <v>21</v>
      </c>
      <c r="B3" s="18" t="s">
        <v>22</v>
      </c>
      <c r="C3" s="92"/>
      <c r="D3" s="92"/>
      <c r="E3" s="92"/>
    </row>
    <row r="4" spans="1:5">
      <c r="A4" s="18">
        <v>1</v>
      </c>
      <c r="B4" s="18">
        <v>2</v>
      </c>
      <c r="C4" s="18">
        <v>3</v>
      </c>
      <c r="D4" s="18">
        <v>4</v>
      </c>
      <c r="E4" s="18">
        <v>5</v>
      </c>
    </row>
    <row r="5" spans="1:5">
      <c r="A5" s="41"/>
      <c r="B5" s="19"/>
      <c r="C5" s="21"/>
      <c r="D5" s="19"/>
      <c r="E5" s="29"/>
    </row>
    <row r="6" spans="1:5">
      <c r="A6" s="41"/>
      <c r="B6" s="19"/>
      <c r="C6" s="19"/>
      <c r="D6" s="19"/>
      <c r="E6" s="29"/>
    </row>
    <row r="7" spans="1:5">
      <c r="A7" s="41"/>
      <c r="B7" s="19"/>
      <c r="C7" s="19"/>
      <c r="D7" s="19"/>
      <c r="E7" s="29"/>
    </row>
    <row r="8" spans="1:5" s="32" customFormat="1" ht="28.5">
      <c r="A8" s="30" t="s">
        <v>29</v>
      </c>
      <c r="B8" s="30"/>
      <c r="C8" s="30"/>
      <c r="D8" s="30">
        <v>0</v>
      </c>
      <c r="E8" s="31"/>
    </row>
  </sheetData>
  <mergeCells count="5">
    <mergeCell ref="A2:B2"/>
    <mergeCell ref="C2:C3"/>
    <mergeCell ref="D2:D3"/>
    <mergeCell ref="E2:E3"/>
    <mergeCell ref="A1:E1"/>
  </mergeCells>
  <phoneticPr fontId="0" type="noConversion"/>
  <pageMargins left="1.1811023622047245" right="0.39370078740157483" top="0.74803149606299213" bottom="0.74803149606299213" header="0.31496062992125984" footer="0.31496062992125984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дод1</vt:lpstr>
      <vt:lpstr>дод2</vt:lpstr>
      <vt:lpstr>дод3</vt:lpstr>
      <vt:lpstr>дод4</vt:lpstr>
      <vt:lpstr>дод4 (2)</vt:lpstr>
      <vt:lpstr>дод5</vt:lpstr>
      <vt:lpstr>дод1!Заголовки_для_печати</vt:lpstr>
      <vt:lpstr>дод1!Область_печати</vt:lpstr>
      <vt:lpstr>дод2!Область_печати</vt:lpstr>
      <vt:lpstr>дод4!Область_печати</vt:lpstr>
      <vt:lpstr>'дод4 (2)'!Область_печати</vt:lpstr>
      <vt:lpstr>дод5!Область_печати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2021-10-18T16:33:03Z</dcterms:modified>
</cp:coreProperties>
</file>